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'Hoja1'!$A$1:$G$120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<sst xmlns="http://schemas.openxmlformats.org/spreadsheetml/2006/main" count="107" uniqueCount="107">
  <si>
    <t>Concepto</t>
  </si>
  <si>
    <t>Saldo Inicial</t>
  </si>
  <si>
    <t>Saldo Final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</si>
  <si>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</si>
  <si>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</si>
  <si>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</si>
  <si>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</si>
  <si>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</si>
  <si>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</si>
  <si>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</si>
  <si>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</si>
  <si>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</si>
  <si>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</si>
  <si>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</si>
  <si>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</si>
  <si>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</si>
  <si>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</si>
  <si>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</si>
  <si>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</si>
  <si>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</si>
  <si>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</si>
  <si>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</si>
  <si>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</si>
  <si>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</si>
  <si>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</si>
  <si>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</si>
  <si>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</si>
  <si>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</si>
  <si>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</si>
  <si>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</si>
  <si>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</si>
  <si>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</si>
  <si>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</si>
  <si>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</si>
  <si>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</si>
  <si>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</si>
  <si>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</si>
  <si>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</si>
  <si>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</si>
  <si>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</si>
  <si>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</si>
  <si>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</si>
  <si>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</si>
  <si>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</si>
  <si>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</si>
  <si>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</si>
  <si>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</si>
  <si>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</si>
  <si>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</si>
  <si>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</si>
  <si>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</si>
  <si>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</si>
  <si>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</si>
  <si>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</si>
  <si>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</si>
  <si>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</si>
  <si>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</si>
  <si>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</si>
  <si>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</si>
  <si>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</si>
  <si>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</si>
  <si>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</si>
  <si>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</si>
  <si>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</si>
  <si>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</si>
  <si>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</si>
  <si>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</si>
  <si>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</si>
  <si>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</si>
  <si>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</si>
  <si>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</si>
  <si>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</si>
  <si>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</si>
  <si>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</si>
  <si>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</si>
  <si>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</si>
  <si>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</si>
  <si>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</si>
  <si>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</si>
  <si>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</si>
  <si>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</si>
  <si>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</si>
  <si>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</si>
  <si>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</si>
  <si>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</si>
  <si>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</si>
  <si>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</si>
  <si>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</si>
  <si>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</si>
  <si>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</si>
  <si>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</si>
  <si>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</si>
  <si>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</si>
  <si>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</si>
  <si>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</si>
  <si>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</si>
  <si>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</si>
  <si>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</si>
  <si>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</si>
  <si>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</si>
  <si>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</si>
  <si>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</si>
  <si>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</si>
  <si>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MUNICIPIO DE PUERTO VALLARTA</t>
  </si>
  <si>
    <t>REPORTE ANALÍTICO DEL ACTIVO</t>
  </si>
  <si>
    <t>*Bajo protesta de decir verdad declaramos que los Estados Financieros y sus Notas son razonablemente correctos y responsabilidad del emisor.</t>
  </si>
  <si>
    <t>DEL 1 DE ENERO AL 30 DE JUNIO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</si>
</sst>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7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42" fontId="46" fillId="33" borderId="12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42" fontId="46" fillId="0" borderId="0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2" fontId="0" fillId="34" borderId="14" xfId="0" applyNumberFormat="1" applyFill="1" applyBorder="1" applyAlignment="1">
      <alignment/>
    </xf>
    <xf numFmtId="42" fontId="0" fillId="34" borderId="15" xfId="0" applyNumberFormat="1" applyFill="1" applyBorder="1" applyAlignment="1">
      <alignment/>
    </xf>
    <xf numFmtId="0" fontId="23" fillId="34" borderId="0" xfId="0" applyFont="1" applyFill="1" applyBorder="1" applyAlignment="1">
      <alignment/>
    </xf>
    <xf numFmtId="42" fontId="46" fillId="34" borderId="0" xfId="0" applyNumberFormat="1" applyFont="1" applyFill="1" applyBorder="1" applyAlignment="1">
      <alignment horizontal="center"/>
    </xf>
    <xf numFmtId="42" fontId="48" fillId="34" borderId="0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42" fontId="0" fillId="34" borderId="0" xfId="0" applyNumberFormat="1" applyFont="1" applyFill="1" applyBorder="1" applyAlignment="1">
      <alignment horizontal="center"/>
    </xf>
    <xf numFmtId="42" fontId="49" fillId="3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right" wrapText="1"/>
    </xf>
    <xf numFmtId="0" fontId="4" fillId="34" borderId="0" xfId="0" applyNumberFormat="1" applyFont="1" applyFill="1" applyBorder="1" applyAlignment="1">
      <alignment horizontal="right" wrapText="1"/>
    </xf>
    <xf numFmtId="0" fontId="5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42" fontId="46" fillId="34" borderId="17" xfId="0" applyNumberFormat="1" applyFont="1" applyFill="1" applyBorder="1" applyAlignment="1">
      <alignment horizontal="center"/>
    </xf>
    <xf numFmtId="42" fontId="48" fillId="34" borderId="17" xfId="0" applyNumberFormat="1" applyFont="1" applyFill="1" applyBorder="1" applyAlignment="1">
      <alignment horizontal="center"/>
    </xf>
    <xf numFmtId="42" fontId="46" fillId="34" borderId="18" xfId="0" applyNumberFormat="1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42" fontId="46" fillId="34" borderId="20" xfId="0" applyNumberFormat="1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42" fontId="0" fillId="34" borderId="20" xfId="0" applyNumberFormat="1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/>
    </xf>
    <xf numFmtId="42" fontId="46" fillId="34" borderId="14" xfId="0" applyNumberFormat="1" applyFont="1" applyFill="1" applyBorder="1" applyAlignment="1">
      <alignment horizontal="center"/>
    </xf>
    <xf numFmtId="42" fontId="48" fillId="34" borderId="14" xfId="0" applyNumberFormat="1" applyFont="1" applyFill="1" applyBorder="1" applyAlignment="1">
      <alignment horizontal="center"/>
    </xf>
    <xf numFmtId="42" fontId="46" fillId="34" borderId="15" xfId="0" applyNumberFormat="1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2" fillId="34" borderId="19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42" fontId="53" fillId="0" borderId="0" xfId="0" applyNumberFormat="1" applyFont="1" applyAlignment="1">
      <alignment horizontal="center" vertical="center"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0</xdr:rowOff>
    </xdr:from>
    <xdr:to>
      <xdr:col>1</xdr:col>
      <xdr:colOff>285750</xdr:colOff>
      <xdr:row>5</xdr:row>
      <xdr:rowOff>19050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="90" zoomScaleNormal="90" zoomScalePageLayoutView="0" workbookViewId="0" topLeftCell="A1">
      <selection activeCell="A5" sqref="A5"/>
    </sheetView>
  </sheetViews>
  <sheetFormatPr defaultColWidth="0" defaultRowHeight="15" zeroHeight="1"/>
  <cols>
    <col min="1" max="1" width="7.140625" style="0" customWidth="1"/>
    <col min="2" max="2" width="54.00390625" style="0" customWidth="1"/>
    <col min="3" max="5" width="15.7109375" style="1" customWidth="1"/>
    <col min="6" max="6" width="16.7109375" style="1" customWidth="1"/>
    <col min="7" max="7" width="15.7109375" style="1" customWidth="1"/>
    <col min="8" max="8" width="1.7109375" style="0" customWidth="1"/>
    <col min="9" max="16384" width="0" style="0" hidden="1" customWidth="1"/>
  </cols>
  <sheetData>
    <row r="1" spans="1:8" ht="4.5" customHeight="1">
      <c r="A1" s="43"/>
      <c r="B1" s="44"/>
      <c r="C1" s="44"/>
      <c r="D1" s="44"/>
      <c r="E1" s="44"/>
      <c r="F1" s="44"/>
      <c r="G1" s="45"/>
      <c r="H1" s="24"/>
    </row>
    <row r="2" spans="1:8" ht="16.5" customHeight="1">
      <c r="A2" s="46" t="s">
        <v>103</v>
      </c>
      <c r="B2" s="47"/>
      <c r="C2" s="47"/>
      <c r="D2" s="47"/>
      <c r="E2" s="47"/>
      <c r="F2" s="47"/>
      <c r="G2" s="48"/>
      <c r="H2" s="24"/>
    </row>
    <row r="3" spans="1:8" ht="16.5" customHeight="1">
      <c r="A3" s="53" t="s">
        <v>104</v>
      </c>
      <c r="B3" s="54"/>
      <c r="C3" s="54"/>
      <c r="D3" s="54"/>
      <c r="E3" s="54"/>
      <c r="F3" s="54"/>
      <c r="G3" s="55"/>
      <c r="H3" s="24"/>
    </row>
    <row r="4" spans="1:8" ht="16.5" customHeight="1">
      <c r="A4" s="49" t="s">
        <v>106</v>
      </c>
      <c r="B4" s="50"/>
      <c r="C4" s="50"/>
      <c r="D4" s="50"/>
      <c r="E4" s="50"/>
      <c r="F4" s="50"/>
      <c r="G4" s="51"/>
      <c r="H4" s="24"/>
    </row>
    <row r="5" spans="1:8" ht="5.25" customHeight="1">
      <c r="A5" s="10"/>
      <c r="B5" s="11"/>
      <c r="C5" s="12"/>
      <c r="D5" s="12"/>
      <c r="E5" s="12"/>
      <c r="F5" s="12"/>
      <c r="G5" s="13"/>
      <c r="H5" s="24"/>
    </row>
    <row r="6" ht="3" customHeight="1">
      <c r="H6" s="24"/>
    </row>
    <row r="7" spans="1:8" ht="30">
      <c r="A7" s="2"/>
      <c r="B7" s="3" t="s">
        <v>0</v>
      </c>
      <c r="C7" s="4" t="s">
        <v>1</v>
      </c>
      <c r="D7" s="4" t="s">
        <v>3</v>
      </c>
      <c r="E7" s="4" t="s">
        <v>4</v>
      </c>
      <c r="F7" s="4" t="s">
        <v>2</v>
      </c>
      <c r="G7" s="4" t="s">
        <v>102</v>
      </c>
      <c r="H7" s="24"/>
    </row>
    <row r="8" ht="2.25" customHeight="1">
      <c r="H8" s="24"/>
    </row>
    <row r="9" spans="1:8" ht="6" customHeight="1">
      <c r="A9" s="22"/>
      <c r="B9" s="8"/>
      <c r="C9" s="23"/>
      <c r="D9" s="23"/>
      <c r="E9" s="23"/>
      <c r="F9" s="23"/>
      <c r="G9" s="23"/>
      <c r="H9" s="24"/>
    </row>
    <row r="10" spans="1:8" ht="15">
      <c r="A10" s="29">
        <v>1000</v>
      </c>
      <c r="B10" s="30" t="s">
        <v>5</v>
      </c>
      <c r="C10" s="31">
        <f>C11+C49</f>
        <v>1337348709.58</v>
      </c>
      <c r="D10" s="31">
        <f>D11+D49</f>
        <v>2878000715.79</v>
      </c>
      <c r="E10" s="31">
        <f>E11+E49</f>
        <v>2774445704.35</v>
      </c>
      <c r="F10" s="32">
        <f>C10+D10-E10</f>
        <v>1440903721.02</v>
      </c>
      <c r="G10" s="33">
        <f>C10-F10</f>
        <v>-103555011.44000006</v>
      </c>
      <c r="H10" s="24"/>
    </row>
    <row r="11" spans="1:8" ht="15">
      <c r="A11" s="34">
        <v>1100</v>
      </c>
      <c r="B11" s="14" t="s">
        <v>6</v>
      </c>
      <c r="C11" s="15">
        <f>C12+C20+C28+C34+C40+C42+C45</f>
        <v>232778550.20000002</v>
      </c>
      <c r="D11" s="15">
        <f>D12+D20+D28+D34+D40+D42+D45</f>
        <v>2791882974.24</v>
      </c>
      <c r="E11" s="15">
        <f>E12+E20+E28+E34+E40+E42+E45</f>
        <v>2722841929.62</v>
      </c>
      <c r="F11" s="16">
        <f aca="true" t="shared" si="0" ref="F11:F74">C11+D11-E11</f>
        <v>301819594.8199997</v>
      </c>
      <c r="G11" s="35">
        <f aca="true" t="shared" si="1" ref="G11:G74">C11-F11</f>
        <v>-69041044.61999968</v>
      </c>
      <c r="H11" s="24"/>
    </row>
    <row r="12" spans="1:8" ht="15">
      <c r="A12" s="36">
        <v>1110</v>
      </c>
      <c r="B12" s="17" t="s">
        <v>7</v>
      </c>
      <c r="C12" s="15">
        <f>SUM(C13:C19)</f>
        <v>157619324.06</v>
      </c>
      <c r="D12" s="15">
        <f>SUM(D13:D19)</f>
        <v>2358184539.33</v>
      </c>
      <c r="E12" s="15">
        <f>SUM(E13:E19)</f>
        <v>2395565850.7</v>
      </c>
      <c r="F12" s="16">
        <f t="shared" si="0"/>
        <v>120238012.69000006</v>
      </c>
      <c r="G12" s="35">
        <f t="shared" si="1"/>
        <v>37381311.369999945</v>
      </c>
      <c r="H12" s="24"/>
    </row>
    <row r="13" spans="1:8" ht="15">
      <c r="A13" s="34">
        <v>1111</v>
      </c>
      <c r="B13" s="14" t="s">
        <v>8</v>
      </c>
      <c r="C13" s="18">
        <v>0</v>
      </c>
      <c r="D13" s="18">
        <v>0</v>
      </c>
      <c r="E13" s="18">
        <v>0</v>
      </c>
      <c r="F13" s="19">
        <f t="shared" si="0"/>
        <v>0</v>
      </c>
      <c r="G13" s="37">
        <f t="shared" si="1"/>
        <v>0</v>
      </c>
      <c r="H13" s="25"/>
    </row>
    <row r="14" spans="1:8" ht="15">
      <c r="A14" s="34">
        <v>1112</v>
      </c>
      <c r="B14" s="14" t="s">
        <v>9</v>
      </c>
      <c r="C14" s="18">
        <v>157619324.06</v>
      </c>
      <c r="D14" s="18">
        <v>2358184539.33</v>
      </c>
      <c r="E14" s="18">
        <v>2395565850.7</v>
      </c>
      <c r="F14" s="19">
        <f t="shared" si="0"/>
        <v>120238012.69000006</v>
      </c>
      <c r="G14" s="37">
        <f t="shared" si="1"/>
        <v>37381311.369999945</v>
      </c>
      <c r="H14" s="25"/>
    </row>
    <row r="15" spans="1:8" ht="15">
      <c r="A15" s="34">
        <v>1113</v>
      </c>
      <c r="B15" s="14" t="s">
        <v>10</v>
      </c>
      <c r="C15" s="18">
        <v>0</v>
      </c>
      <c r="D15" s="18">
        <v>0</v>
      </c>
      <c r="E15" s="18">
        <v>0</v>
      </c>
      <c r="F15" s="19">
        <f t="shared" si="0"/>
        <v>0</v>
      </c>
      <c r="G15" s="37">
        <f t="shared" si="1"/>
        <v>0</v>
      </c>
      <c r="H15" s="25"/>
    </row>
    <row r="16" spans="1:8" ht="15">
      <c r="A16" s="34">
        <v>1114</v>
      </c>
      <c r="B16" s="14" t="s">
        <v>11</v>
      </c>
      <c r="C16" s="18">
        <v>0</v>
      </c>
      <c r="D16" s="18">
        <v>0</v>
      </c>
      <c r="E16" s="18">
        <v>0</v>
      </c>
      <c r="F16" s="19">
        <f t="shared" si="0"/>
        <v>0</v>
      </c>
      <c r="G16" s="37">
        <f t="shared" si="1"/>
        <v>0</v>
      </c>
      <c r="H16" s="25"/>
    </row>
    <row r="17" spans="1:8" ht="15">
      <c r="A17" s="34">
        <v>1115</v>
      </c>
      <c r="B17" s="14" t="s">
        <v>12</v>
      </c>
      <c r="C17" s="18">
        <v>0</v>
      </c>
      <c r="D17" s="18">
        <v>0</v>
      </c>
      <c r="E17" s="18">
        <v>0</v>
      </c>
      <c r="F17" s="19">
        <f t="shared" si="0"/>
        <v>0</v>
      </c>
      <c r="G17" s="37">
        <f t="shared" si="1"/>
        <v>0</v>
      </c>
      <c r="H17" s="25"/>
    </row>
    <row r="18" spans="1:8" ht="15">
      <c r="A18" s="34">
        <v>1116</v>
      </c>
      <c r="B18" s="14" t="s">
        <v>13</v>
      </c>
      <c r="C18" s="18">
        <v>0</v>
      </c>
      <c r="D18" s="18">
        <v>0</v>
      </c>
      <c r="E18" s="18">
        <v>0</v>
      </c>
      <c r="F18" s="19">
        <f t="shared" si="0"/>
        <v>0</v>
      </c>
      <c r="G18" s="37">
        <f t="shared" si="1"/>
        <v>0</v>
      </c>
      <c r="H18" s="25"/>
    </row>
    <row r="19" spans="1:8" ht="15">
      <c r="A19" s="34">
        <v>1119</v>
      </c>
      <c r="B19" s="14" t="s">
        <v>14</v>
      </c>
      <c r="C19" s="18">
        <v>0</v>
      </c>
      <c r="D19" s="18">
        <v>0</v>
      </c>
      <c r="E19" s="18">
        <v>0</v>
      </c>
      <c r="F19" s="19">
        <f t="shared" si="0"/>
        <v>0</v>
      </c>
      <c r="G19" s="37">
        <f t="shared" si="1"/>
        <v>0</v>
      </c>
      <c r="H19" s="25"/>
    </row>
    <row r="20" spans="1:8" ht="15">
      <c r="A20" s="36">
        <v>1120</v>
      </c>
      <c r="B20" s="17" t="s">
        <v>15</v>
      </c>
      <c r="C20" s="15">
        <f>SUM(C21:C27)</f>
        <v>52062599.160000004</v>
      </c>
      <c r="D20" s="15">
        <f>SUM(D21:D27)</f>
        <v>306194023.48</v>
      </c>
      <c r="E20" s="15">
        <f>SUM(E21:E27)</f>
        <v>230960274.96</v>
      </c>
      <c r="F20" s="16">
        <f t="shared" si="0"/>
        <v>127296347.68000004</v>
      </c>
      <c r="G20" s="35">
        <f t="shared" si="1"/>
        <v>-75233748.52000004</v>
      </c>
      <c r="H20" s="24"/>
    </row>
    <row r="21" spans="1:8" ht="15">
      <c r="A21" s="34">
        <v>1121</v>
      </c>
      <c r="B21" s="14" t="s">
        <v>16</v>
      </c>
      <c r="C21" s="18">
        <v>30059234.06</v>
      </c>
      <c r="D21" s="18">
        <v>284879471.32</v>
      </c>
      <c r="E21" s="18">
        <v>222339432.43</v>
      </c>
      <c r="F21" s="19">
        <f t="shared" si="0"/>
        <v>92599272.94999999</v>
      </c>
      <c r="G21" s="37">
        <f t="shared" si="1"/>
        <v>-62540038.889999986</v>
      </c>
      <c r="H21" s="24"/>
    </row>
    <row r="22" spans="1:8" ht="15">
      <c r="A22" s="34">
        <v>1122</v>
      </c>
      <c r="B22" s="14" t="s">
        <v>17</v>
      </c>
      <c r="C22" s="18">
        <v>85318.68</v>
      </c>
      <c r="D22" s="18">
        <v>0</v>
      </c>
      <c r="E22" s="18">
        <v>88744.14</v>
      </c>
      <c r="F22" s="19">
        <f t="shared" si="0"/>
        <v>-3425.4600000000064</v>
      </c>
      <c r="G22" s="37">
        <f t="shared" si="1"/>
        <v>88744.14</v>
      </c>
      <c r="H22" s="24"/>
    </row>
    <row r="23" spans="1:8" ht="15">
      <c r="A23" s="34">
        <v>1123</v>
      </c>
      <c r="B23" s="14" t="s">
        <v>18</v>
      </c>
      <c r="C23" s="18">
        <v>5248111.35</v>
      </c>
      <c r="D23" s="18">
        <v>17672371.8</v>
      </c>
      <c r="E23" s="18">
        <v>5221459.62</v>
      </c>
      <c r="F23" s="19">
        <f t="shared" si="0"/>
        <v>17699023.529999997</v>
      </c>
      <c r="G23" s="37">
        <f t="shared" si="1"/>
        <v>-12450912.179999998</v>
      </c>
      <c r="H23" s="24"/>
    </row>
    <row r="24" spans="1:8" ht="15">
      <c r="A24" s="34">
        <v>1124</v>
      </c>
      <c r="B24" s="14" t="s">
        <v>19</v>
      </c>
      <c r="C24" s="18">
        <v>16429281.8</v>
      </c>
      <c r="D24" s="18">
        <v>158081.54</v>
      </c>
      <c r="E24" s="18">
        <v>0</v>
      </c>
      <c r="F24" s="19">
        <f t="shared" si="0"/>
        <v>16587363.34</v>
      </c>
      <c r="G24" s="37">
        <f t="shared" si="1"/>
        <v>-158081.5399999991</v>
      </c>
      <c r="H24" s="24"/>
    </row>
    <row r="25" spans="1:8" ht="15">
      <c r="A25" s="34">
        <v>1125</v>
      </c>
      <c r="B25" s="14" t="s">
        <v>20</v>
      </c>
      <c r="C25" s="18">
        <v>240653.27</v>
      </c>
      <c r="D25" s="18">
        <v>3484098.82</v>
      </c>
      <c r="E25" s="18">
        <v>3310638.77</v>
      </c>
      <c r="F25" s="19">
        <f t="shared" si="0"/>
        <v>414113.31999999983</v>
      </c>
      <c r="G25" s="37">
        <f t="shared" si="1"/>
        <v>-173460.04999999984</v>
      </c>
      <c r="H25" s="24"/>
    </row>
    <row r="26" spans="1:8" ht="15">
      <c r="A26" s="34">
        <v>1126</v>
      </c>
      <c r="B26" s="14" t="s">
        <v>21</v>
      </c>
      <c r="C26" s="18">
        <v>0</v>
      </c>
      <c r="D26" s="18">
        <v>0</v>
      </c>
      <c r="E26" s="18">
        <v>0</v>
      </c>
      <c r="F26" s="19">
        <f t="shared" si="0"/>
        <v>0</v>
      </c>
      <c r="G26" s="37">
        <f t="shared" si="1"/>
        <v>0</v>
      </c>
      <c r="H26" s="24"/>
    </row>
    <row r="27" spans="1:8" ht="15">
      <c r="A27" s="34">
        <v>1129</v>
      </c>
      <c r="B27" s="14" t="s">
        <v>22</v>
      </c>
      <c r="C27" s="18">
        <v>0</v>
      </c>
      <c r="D27" s="18">
        <v>0</v>
      </c>
      <c r="E27" s="18">
        <v>0</v>
      </c>
      <c r="F27" s="19">
        <f t="shared" si="0"/>
        <v>0</v>
      </c>
      <c r="G27" s="37">
        <f t="shared" si="1"/>
        <v>0</v>
      </c>
      <c r="H27" s="24"/>
    </row>
    <row r="28" spans="1:8" ht="15">
      <c r="A28" s="34">
        <v>1130</v>
      </c>
      <c r="B28" s="14" t="s">
        <v>23</v>
      </c>
      <c r="C28" s="15">
        <f>SUM(C29:C33)</f>
        <v>22238282.58</v>
      </c>
      <c r="D28" s="15">
        <f>SUM(D29:D33)</f>
        <v>126676376.16</v>
      </c>
      <c r="E28" s="15">
        <f>SUM(E29:E33)</f>
        <v>95909009.16</v>
      </c>
      <c r="F28" s="16">
        <f t="shared" si="0"/>
        <v>53005649.58000001</v>
      </c>
      <c r="G28" s="35">
        <f t="shared" si="1"/>
        <v>-30767367.000000015</v>
      </c>
      <c r="H28" s="24"/>
    </row>
    <row r="29" spans="1:8" ht="15">
      <c r="A29" s="34">
        <v>1131</v>
      </c>
      <c r="B29" s="14" t="s">
        <v>24</v>
      </c>
      <c r="C29" s="18">
        <v>22238282.58</v>
      </c>
      <c r="D29" s="18">
        <v>122203940.22</v>
      </c>
      <c r="E29" s="18">
        <v>95286527.56</v>
      </c>
      <c r="F29" s="18">
        <f t="shared" si="0"/>
        <v>49155695.24000001</v>
      </c>
      <c r="G29" s="37">
        <f t="shared" si="1"/>
        <v>-26917412.66000001</v>
      </c>
      <c r="H29" s="24"/>
    </row>
    <row r="30" spans="1:8" ht="15">
      <c r="A30" s="34">
        <v>1132</v>
      </c>
      <c r="B30" s="14" t="s">
        <v>25</v>
      </c>
      <c r="C30" s="18">
        <v>0</v>
      </c>
      <c r="D30" s="18">
        <v>79556.24</v>
      </c>
      <c r="E30" s="18">
        <v>79556.24</v>
      </c>
      <c r="F30" s="18">
        <f t="shared" si="0"/>
        <v>0</v>
      </c>
      <c r="G30" s="37">
        <f t="shared" si="1"/>
        <v>0</v>
      </c>
      <c r="H30" s="24"/>
    </row>
    <row r="31" spans="1:8" ht="15">
      <c r="A31" s="34">
        <v>1133</v>
      </c>
      <c r="B31" s="14" t="s">
        <v>26</v>
      </c>
      <c r="C31" s="18">
        <v>0</v>
      </c>
      <c r="D31" s="18">
        <v>0</v>
      </c>
      <c r="E31" s="18">
        <v>0</v>
      </c>
      <c r="F31" s="18">
        <f t="shared" si="0"/>
        <v>0</v>
      </c>
      <c r="G31" s="37">
        <f t="shared" si="1"/>
        <v>0</v>
      </c>
      <c r="H31" s="24"/>
    </row>
    <row r="32" spans="1:8" ht="15">
      <c r="A32" s="34">
        <v>1134</v>
      </c>
      <c r="B32" s="14" t="s">
        <v>27</v>
      </c>
      <c r="C32" s="18">
        <v>0</v>
      </c>
      <c r="D32" s="18">
        <v>4392879.7</v>
      </c>
      <c r="E32" s="18">
        <v>542925.36</v>
      </c>
      <c r="F32" s="18">
        <f t="shared" si="0"/>
        <v>3849954.3400000003</v>
      </c>
      <c r="G32" s="37">
        <f t="shared" si="1"/>
        <v>-3849954.3400000003</v>
      </c>
      <c r="H32" s="24"/>
    </row>
    <row r="33" spans="1:8" ht="15">
      <c r="A33" s="34">
        <v>1139</v>
      </c>
      <c r="B33" s="14" t="s">
        <v>28</v>
      </c>
      <c r="C33" s="15">
        <v>0</v>
      </c>
      <c r="D33" s="15">
        <v>0</v>
      </c>
      <c r="E33" s="15">
        <v>0</v>
      </c>
      <c r="F33" s="16">
        <f t="shared" si="0"/>
        <v>0</v>
      </c>
      <c r="G33" s="35">
        <f t="shared" si="1"/>
        <v>0</v>
      </c>
      <c r="H33" s="24"/>
    </row>
    <row r="34" spans="1:8" ht="15">
      <c r="A34" s="34">
        <v>1140</v>
      </c>
      <c r="B34" s="14" t="s">
        <v>29</v>
      </c>
      <c r="C34" s="15">
        <f>SUM(C35:C39)</f>
        <v>0</v>
      </c>
      <c r="D34" s="15">
        <f>SUM(D35:D39)</f>
        <v>0</v>
      </c>
      <c r="E34" s="15">
        <f>SUM(E35:E39)</f>
        <v>0</v>
      </c>
      <c r="F34" s="16">
        <f t="shared" si="0"/>
        <v>0</v>
      </c>
      <c r="G34" s="35">
        <f t="shared" si="1"/>
        <v>0</v>
      </c>
      <c r="H34" s="24"/>
    </row>
    <row r="35" spans="1:8" ht="15">
      <c r="A35" s="34">
        <v>1141</v>
      </c>
      <c r="B35" s="14" t="s">
        <v>30</v>
      </c>
      <c r="C35" s="15">
        <v>0</v>
      </c>
      <c r="D35" s="15">
        <v>0</v>
      </c>
      <c r="E35" s="15">
        <v>0</v>
      </c>
      <c r="F35" s="16">
        <f t="shared" si="0"/>
        <v>0</v>
      </c>
      <c r="G35" s="35">
        <f t="shared" si="1"/>
        <v>0</v>
      </c>
      <c r="H35" s="24"/>
    </row>
    <row r="36" spans="1:8" ht="15">
      <c r="A36" s="34">
        <v>1142</v>
      </c>
      <c r="B36" s="14" t="s">
        <v>31</v>
      </c>
      <c r="C36" s="15">
        <v>0</v>
      </c>
      <c r="D36" s="15">
        <v>0</v>
      </c>
      <c r="E36" s="15">
        <v>0</v>
      </c>
      <c r="F36" s="16">
        <f t="shared" si="0"/>
        <v>0</v>
      </c>
      <c r="G36" s="35">
        <f t="shared" si="1"/>
        <v>0</v>
      </c>
      <c r="H36" s="24"/>
    </row>
    <row r="37" spans="1:8" ht="15">
      <c r="A37" s="34">
        <v>1143</v>
      </c>
      <c r="B37" s="14" t="s">
        <v>32</v>
      </c>
      <c r="C37" s="15">
        <v>0</v>
      </c>
      <c r="D37" s="15">
        <v>0</v>
      </c>
      <c r="E37" s="15">
        <v>0</v>
      </c>
      <c r="F37" s="16">
        <f t="shared" si="0"/>
        <v>0</v>
      </c>
      <c r="G37" s="35">
        <f t="shared" si="1"/>
        <v>0</v>
      </c>
      <c r="H37" s="24"/>
    </row>
    <row r="38" spans="1:8" ht="15">
      <c r="A38" s="34">
        <v>1144</v>
      </c>
      <c r="B38" s="14" t="s">
        <v>33</v>
      </c>
      <c r="C38" s="15">
        <v>0</v>
      </c>
      <c r="D38" s="15">
        <v>0</v>
      </c>
      <c r="E38" s="15">
        <v>0</v>
      </c>
      <c r="F38" s="16">
        <f t="shared" si="0"/>
        <v>0</v>
      </c>
      <c r="G38" s="35">
        <f t="shared" si="1"/>
        <v>0</v>
      </c>
      <c r="H38" s="24"/>
    </row>
    <row r="39" spans="1:8" ht="15">
      <c r="A39" s="34">
        <v>1145</v>
      </c>
      <c r="B39" s="14" t="s">
        <v>34</v>
      </c>
      <c r="C39" s="15">
        <v>0</v>
      </c>
      <c r="D39" s="15">
        <v>0</v>
      </c>
      <c r="E39" s="15">
        <v>0</v>
      </c>
      <c r="F39" s="16">
        <f t="shared" si="0"/>
        <v>0</v>
      </c>
      <c r="G39" s="35">
        <f t="shared" si="1"/>
        <v>0</v>
      </c>
      <c r="H39" s="24"/>
    </row>
    <row r="40" spans="1:8" ht="15">
      <c r="A40" s="34">
        <v>1150</v>
      </c>
      <c r="B40" s="14" t="s">
        <v>35</v>
      </c>
      <c r="C40" s="15">
        <f>SUM(C41)</f>
        <v>782906.4</v>
      </c>
      <c r="D40" s="15">
        <f>SUM(D41)</f>
        <v>828035.27</v>
      </c>
      <c r="E40" s="15">
        <f>SUM(E41)</f>
        <v>406794.8</v>
      </c>
      <c r="F40" s="16">
        <f t="shared" si="0"/>
        <v>1204146.8699999999</v>
      </c>
      <c r="G40" s="35">
        <f t="shared" si="1"/>
        <v>-421240.46999999986</v>
      </c>
      <c r="H40" s="24"/>
    </row>
    <row r="41" spans="1:8" ht="15">
      <c r="A41" s="34">
        <v>1151</v>
      </c>
      <c r="B41" s="14" t="s">
        <v>36</v>
      </c>
      <c r="C41" s="18">
        <v>782906.4</v>
      </c>
      <c r="D41" s="18">
        <v>828035.27</v>
      </c>
      <c r="E41" s="18">
        <v>406794.8</v>
      </c>
      <c r="F41" s="18">
        <f t="shared" si="0"/>
        <v>1204146.8699999999</v>
      </c>
      <c r="G41" s="37">
        <f t="shared" si="1"/>
        <v>-421240.46999999986</v>
      </c>
      <c r="H41" s="24"/>
    </row>
    <row r="42" spans="1:8" ht="15">
      <c r="A42" s="34">
        <v>1160</v>
      </c>
      <c r="B42" s="14" t="s">
        <v>37</v>
      </c>
      <c r="C42" s="15">
        <f>SUM(C43:C44)</f>
        <v>0</v>
      </c>
      <c r="D42" s="15">
        <f>SUM(D43:D44)</f>
        <v>0</v>
      </c>
      <c r="E42" s="15">
        <f>SUM(E43:E44)</f>
        <v>0</v>
      </c>
      <c r="F42" s="16">
        <f t="shared" si="0"/>
        <v>0</v>
      </c>
      <c r="G42" s="35">
        <f t="shared" si="1"/>
        <v>0</v>
      </c>
      <c r="H42" s="24"/>
    </row>
    <row r="43" spans="1:8" ht="15">
      <c r="A43" s="34">
        <v>1161</v>
      </c>
      <c r="B43" s="14" t="s">
        <v>38</v>
      </c>
      <c r="C43" s="15">
        <v>0</v>
      </c>
      <c r="D43" s="15">
        <v>0</v>
      </c>
      <c r="E43" s="15">
        <v>0</v>
      </c>
      <c r="F43" s="16">
        <f t="shared" si="0"/>
        <v>0</v>
      </c>
      <c r="G43" s="35">
        <f t="shared" si="1"/>
        <v>0</v>
      </c>
      <c r="H43" s="24"/>
    </row>
    <row r="44" spans="1:8" ht="15">
      <c r="A44" s="34">
        <v>1162</v>
      </c>
      <c r="B44" s="14" t="s">
        <v>39</v>
      </c>
      <c r="C44" s="15">
        <v>0</v>
      </c>
      <c r="D44" s="15">
        <v>0</v>
      </c>
      <c r="E44" s="15">
        <v>0</v>
      </c>
      <c r="F44" s="16">
        <f t="shared" si="0"/>
        <v>0</v>
      </c>
      <c r="G44" s="35">
        <f t="shared" si="1"/>
        <v>0</v>
      </c>
      <c r="H44" s="24"/>
    </row>
    <row r="45" spans="1:8" ht="15">
      <c r="A45" s="34">
        <v>1190</v>
      </c>
      <c r="B45" s="14" t="s">
        <v>40</v>
      </c>
      <c r="C45" s="15">
        <f>SUM(C46:C48)</f>
        <v>75438</v>
      </c>
      <c r="D45" s="15">
        <f>SUM(D46:D48)</f>
        <v>0</v>
      </c>
      <c r="E45" s="15">
        <f>SUM(E46:E48)</f>
        <v>0</v>
      </c>
      <c r="F45" s="16">
        <f t="shared" si="0"/>
        <v>75438</v>
      </c>
      <c r="G45" s="35">
        <f t="shared" si="1"/>
        <v>0</v>
      </c>
      <c r="H45" s="24"/>
    </row>
    <row r="46" spans="1:8" ht="15">
      <c r="A46" s="34">
        <v>1191</v>
      </c>
      <c r="B46" s="14" t="s">
        <v>41</v>
      </c>
      <c r="C46" s="15">
        <v>75438</v>
      </c>
      <c r="D46" s="15">
        <v>0</v>
      </c>
      <c r="E46" s="15">
        <v>0</v>
      </c>
      <c r="F46" s="16">
        <f t="shared" si="0"/>
        <v>75438</v>
      </c>
      <c r="G46" s="35">
        <f t="shared" si="1"/>
        <v>0</v>
      </c>
      <c r="H46" s="24"/>
    </row>
    <row r="47" spans="1:8" ht="15">
      <c r="A47" s="34">
        <v>1192</v>
      </c>
      <c r="B47" s="14" t="s">
        <v>42</v>
      </c>
      <c r="C47" s="15">
        <v>0</v>
      </c>
      <c r="D47" s="15">
        <v>0</v>
      </c>
      <c r="E47" s="15">
        <v>0</v>
      </c>
      <c r="F47" s="16">
        <f t="shared" si="0"/>
        <v>0</v>
      </c>
      <c r="G47" s="35">
        <f t="shared" si="1"/>
        <v>0</v>
      </c>
      <c r="H47" s="24"/>
    </row>
    <row r="48" spans="1:8" ht="15">
      <c r="A48" s="34">
        <v>1193</v>
      </c>
      <c r="B48" s="14" t="s">
        <v>43</v>
      </c>
      <c r="C48" s="15">
        <v>0</v>
      </c>
      <c r="D48" s="15">
        <v>0</v>
      </c>
      <c r="E48" s="15">
        <v>0</v>
      </c>
      <c r="F48" s="16">
        <f t="shared" si="0"/>
        <v>0</v>
      </c>
      <c r="G48" s="35">
        <f t="shared" si="1"/>
        <v>0</v>
      </c>
      <c r="H48" s="24"/>
    </row>
    <row r="49" spans="1:8" ht="15">
      <c r="A49" s="34">
        <v>1200</v>
      </c>
      <c r="B49" s="14" t="s">
        <v>44</v>
      </c>
      <c r="C49" s="15">
        <f>C50+C55+C61+C69+C78+C84+C90+C97+C103</f>
        <v>1104570159.3799999</v>
      </c>
      <c r="D49" s="15">
        <f>D50+D55+D61+D69+D78+D84+D90+D97+D103</f>
        <v>86117741.55</v>
      </c>
      <c r="E49" s="15">
        <f>E50+E55+E61+E69+E78+E84+E90+E97+E103</f>
        <v>51603774.73</v>
      </c>
      <c r="F49" s="16">
        <f t="shared" si="0"/>
        <v>1139084126.1999998</v>
      </c>
      <c r="G49" s="35">
        <f t="shared" si="1"/>
        <v>-34513966.81999993</v>
      </c>
      <c r="H49" s="24"/>
    </row>
    <row r="50" spans="1:8" ht="15">
      <c r="A50" s="34">
        <v>1210</v>
      </c>
      <c r="B50" s="14" t="s">
        <v>45</v>
      </c>
      <c r="C50" s="15">
        <f>SUM(C51:C54)</f>
        <v>0</v>
      </c>
      <c r="D50" s="15">
        <f>SUM(D51:D54)</f>
        <v>0</v>
      </c>
      <c r="E50" s="15">
        <f>SUM(E51:E54)</f>
        <v>0</v>
      </c>
      <c r="F50" s="16">
        <f t="shared" si="0"/>
        <v>0</v>
      </c>
      <c r="G50" s="35">
        <f t="shared" si="1"/>
        <v>0</v>
      </c>
      <c r="H50" s="24"/>
    </row>
    <row r="51" spans="1:8" ht="15">
      <c r="A51" s="34">
        <v>1211</v>
      </c>
      <c r="B51" s="14" t="s">
        <v>46</v>
      </c>
      <c r="C51" s="15">
        <v>0</v>
      </c>
      <c r="D51" s="15">
        <v>0</v>
      </c>
      <c r="E51" s="15">
        <v>0</v>
      </c>
      <c r="F51" s="16">
        <f t="shared" si="0"/>
        <v>0</v>
      </c>
      <c r="G51" s="35">
        <f t="shared" si="1"/>
        <v>0</v>
      </c>
      <c r="H51" s="24"/>
    </row>
    <row r="52" spans="1:8" ht="15">
      <c r="A52" s="34">
        <v>1212</v>
      </c>
      <c r="B52" s="14" t="s">
        <v>47</v>
      </c>
      <c r="C52" s="15">
        <v>0</v>
      </c>
      <c r="D52" s="15">
        <v>0</v>
      </c>
      <c r="E52" s="15">
        <v>0</v>
      </c>
      <c r="F52" s="16">
        <f t="shared" si="0"/>
        <v>0</v>
      </c>
      <c r="G52" s="35">
        <f t="shared" si="1"/>
        <v>0</v>
      </c>
      <c r="H52" s="24"/>
    </row>
    <row r="53" spans="1:8" ht="15">
      <c r="A53" s="34">
        <v>1213</v>
      </c>
      <c r="B53" s="14" t="s">
        <v>48</v>
      </c>
      <c r="C53" s="15">
        <v>0</v>
      </c>
      <c r="D53" s="15">
        <v>0</v>
      </c>
      <c r="E53" s="15">
        <v>0</v>
      </c>
      <c r="F53" s="16">
        <f t="shared" si="0"/>
        <v>0</v>
      </c>
      <c r="G53" s="35">
        <f t="shared" si="1"/>
        <v>0</v>
      </c>
      <c r="H53" s="24"/>
    </row>
    <row r="54" spans="1:8" ht="15">
      <c r="A54" s="34">
        <v>1214</v>
      </c>
      <c r="B54" s="14" t="s">
        <v>49</v>
      </c>
      <c r="C54" s="15">
        <v>0</v>
      </c>
      <c r="D54" s="15">
        <v>0</v>
      </c>
      <c r="E54" s="15">
        <v>0</v>
      </c>
      <c r="F54" s="16">
        <f t="shared" si="0"/>
        <v>0</v>
      </c>
      <c r="G54" s="35">
        <f t="shared" si="1"/>
        <v>0</v>
      </c>
      <c r="H54" s="24"/>
    </row>
    <row r="55" spans="1:8" ht="15">
      <c r="A55" s="34">
        <v>1220</v>
      </c>
      <c r="B55" s="14" t="s">
        <v>50</v>
      </c>
      <c r="C55" s="15">
        <f>SUM(C56:C60)</f>
        <v>1543826.79</v>
      </c>
      <c r="D55" s="15">
        <f>SUM(D56:D60)</f>
        <v>0</v>
      </c>
      <c r="E55" s="15">
        <f>SUM(E56:E60)</f>
        <v>0</v>
      </c>
      <c r="F55" s="16">
        <f t="shared" si="0"/>
        <v>1543826.79</v>
      </c>
      <c r="G55" s="35">
        <f t="shared" si="1"/>
        <v>0</v>
      </c>
      <c r="H55" s="24"/>
    </row>
    <row r="56" spans="1:8" ht="15">
      <c r="A56" s="34">
        <v>1221</v>
      </c>
      <c r="B56" s="14" t="s">
        <v>51</v>
      </c>
      <c r="C56" s="15">
        <v>813427.68</v>
      </c>
      <c r="D56" s="15">
        <v>0</v>
      </c>
      <c r="E56" s="15">
        <v>0</v>
      </c>
      <c r="F56" s="16">
        <f t="shared" si="0"/>
        <v>813427.68</v>
      </c>
      <c r="G56" s="35">
        <f t="shared" si="1"/>
        <v>0</v>
      </c>
      <c r="H56" s="24"/>
    </row>
    <row r="57" spans="1:8" ht="15">
      <c r="A57" s="34">
        <v>1222</v>
      </c>
      <c r="B57" s="14" t="s">
        <v>52</v>
      </c>
      <c r="C57" s="15">
        <v>730399.11</v>
      </c>
      <c r="D57" s="15">
        <v>0</v>
      </c>
      <c r="E57" s="15">
        <v>0</v>
      </c>
      <c r="F57" s="16">
        <f t="shared" si="0"/>
        <v>730399.11</v>
      </c>
      <c r="G57" s="35">
        <f t="shared" si="1"/>
        <v>0</v>
      </c>
      <c r="H57" s="24"/>
    </row>
    <row r="58" spans="1:8" ht="15">
      <c r="A58" s="34">
        <v>1223</v>
      </c>
      <c r="B58" s="14" t="s">
        <v>53</v>
      </c>
      <c r="C58" s="15">
        <v>0</v>
      </c>
      <c r="D58" s="15">
        <v>0</v>
      </c>
      <c r="E58" s="15">
        <v>0</v>
      </c>
      <c r="F58" s="16">
        <f t="shared" si="0"/>
        <v>0</v>
      </c>
      <c r="G58" s="35">
        <f t="shared" si="1"/>
        <v>0</v>
      </c>
      <c r="H58" s="24"/>
    </row>
    <row r="59" spans="1:8" ht="15">
      <c r="A59" s="34">
        <v>1224</v>
      </c>
      <c r="B59" s="14" t="s">
        <v>54</v>
      </c>
      <c r="C59" s="15">
        <v>0</v>
      </c>
      <c r="D59" s="15">
        <v>0</v>
      </c>
      <c r="E59" s="15">
        <v>0</v>
      </c>
      <c r="F59" s="16">
        <f t="shared" si="0"/>
        <v>0</v>
      </c>
      <c r="G59" s="35">
        <f t="shared" si="1"/>
        <v>0</v>
      </c>
      <c r="H59" s="24"/>
    </row>
    <row r="60" spans="1:8" ht="15">
      <c r="A60" s="34">
        <v>1229</v>
      </c>
      <c r="B60" s="14" t="s">
        <v>55</v>
      </c>
      <c r="C60" s="15">
        <v>0</v>
      </c>
      <c r="D60" s="15">
        <v>0</v>
      </c>
      <c r="E60" s="15">
        <v>0</v>
      </c>
      <c r="F60" s="16">
        <f t="shared" si="0"/>
        <v>0</v>
      </c>
      <c r="G60" s="35">
        <f t="shared" si="1"/>
        <v>0</v>
      </c>
      <c r="H60" s="24"/>
    </row>
    <row r="61" spans="1:8" ht="15">
      <c r="A61" s="34">
        <v>1230</v>
      </c>
      <c r="B61" s="14" t="s">
        <v>56</v>
      </c>
      <c r="C61" s="15">
        <f>SUM(C62:C68)</f>
        <v>897142493.08</v>
      </c>
      <c r="D61" s="15">
        <f>SUM(D62:D68)</f>
        <v>17611899.52</v>
      </c>
      <c r="E61" s="15">
        <f>SUM(E62:E68)</f>
        <v>2726354.54</v>
      </c>
      <c r="F61" s="16">
        <f t="shared" si="0"/>
        <v>912028038.0600001</v>
      </c>
      <c r="G61" s="35">
        <f t="shared" si="1"/>
        <v>-14885544.98000002</v>
      </c>
      <c r="H61" s="24"/>
    </row>
    <row r="62" spans="1:8" ht="15">
      <c r="A62" s="34">
        <v>1231</v>
      </c>
      <c r="B62" s="14" t="s">
        <v>57</v>
      </c>
      <c r="C62" s="15">
        <v>1831155.03</v>
      </c>
      <c r="D62" s="15">
        <v>0</v>
      </c>
      <c r="E62" s="15">
        <v>0</v>
      </c>
      <c r="F62" s="16">
        <f t="shared" si="0"/>
        <v>1831155.03</v>
      </c>
      <c r="G62" s="35">
        <f t="shared" si="1"/>
        <v>0</v>
      </c>
      <c r="H62" s="24"/>
    </row>
    <row r="63" spans="1:8" ht="15">
      <c r="A63" s="34">
        <v>1232</v>
      </c>
      <c r="B63" s="14" t="s">
        <v>58</v>
      </c>
      <c r="C63" s="15">
        <v>0</v>
      </c>
      <c r="D63" s="15">
        <v>0</v>
      </c>
      <c r="E63" s="15">
        <v>0</v>
      </c>
      <c r="F63" s="16">
        <f t="shared" si="0"/>
        <v>0</v>
      </c>
      <c r="G63" s="35">
        <f t="shared" si="1"/>
        <v>0</v>
      </c>
      <c r="H63" s="24"/>
    </row>
    <row r="64" spans="1:8" ht="15">
      <c r="A64" s="34">
        <v>1233</v>
      </c>
      <c r="B64" s="14" t="s">
        <v>59</v>
      </c>
      <c r="C64" s="15">
        <v>24600000</v>
      </c>
      <c r="D64" s="15">
        <v>0</v>
      </c>
      <c r="E64" s="15">
        <v>0</v>
      </c>
      <c r="F64" s="16">
        <f t="shared" si="0"/>
        <v>24600000</v>
      </c>
      <c r="G64" s="35">
        <f t="shared" si="1"/>
        <v>0</v>
      </c>
      <c r="H64" s="24"/>
    </row>
    <row r="65" spans="1:8" ht="15">
      <c r="A65" s="34">
        <v>1234</v>
      </c>
      <c r="B65" s="14" t="s">
        <v>60</v>
      </c>
      <c r="C65" s="15">
        <v>0</v>
      </c>
      <c r="D65" s="15">
        <v>0</v>
      </c>
      <c r="E65" s="15">
        <v>0</v>
      </c>
      <c r="F65" s="16">
        <f t="shared" si="0"/>
        <v>0</v>
      </c>
      <c r="G65" s="35">
        <f t="shared" si="1"/>
        <v>0</v>
      </c>
      <c r="H65" s="24"/>
    </row>
    <row r="66" spans="1:8" ht="15">
      <c r="A66" s="34">
        <v>1235</v>
      </c>
      <c r="B66" s="14" t="s">
        <v>61</v>
      </c>
      <c r="C66" s="15">
        <v>634446746.36</v>
      </c>
      <c r="D66" s="15">
        <v>17224525.52</v>
      </c>
      <c r="E66" s="15">
        <v>2726354.54</v>
      </c>
      <c r="F66" s="16">
        <f t="shared" si="0"/>
        <v>648944917.34</v>
      </c>
      <c r="G66" s="35">
        <f t="shared" si="1"/>
        <v>-14498170.98000002</v>
      </c>
      <c r="H66" s="24"/>
    </row>
    <row r="67" spans="1:8" ht="15">
      <c r="A67" s="34">
        <v>1236</v>
      </c>
      <c r="B67" s="14" t="s">
        <v>62</v>
      </c>
      <c r="C67" s="15">
        <v>13554415.36</v>
      </c>
      <c r="D67" s="15">
        <v>387374</v>
      </c>
      <c r="E67" s="15">
        <v>0</v>
      </c>
      <c r="F67" s="16">
        <f t="shared" si="0"/>
        <v>13941789.36</v>
      </c>
      <c r="G67" s="35">
        <f t="shared" si="1"/>
        <v>-387374</v>
      </c>
      <c r="H67" s="24"/>
    </row>
    <row r="68" spans="1:8" ht="15">
      <c r="A68" s="34">
        <v>1239</v>
      </c>
      <c r="B68" s="14" t="s">
        <v>63</v>
      </c>
      <c r="C68" s="15">
        <v>222710176.33</v>
      </c>
      <c r="D68" s="15">
        <v>0</v>
      </c>
      <c r="E68" s="15">
        <v>0</v>
      </c>
      <c r="F68" s="16">
        <f t="shared" si="0"/>
        <v>222710176.33</v>
      </c>
      <c r="G68" s="35">
        <f t="shared" si="1"/>
        <v>0</v>
      </c>
      <c r="H68" s="24"/>
    </row>
    <row r="69" spans="1:8" ht="15">
      <c r="A69" s="34">
        <v>1240</v>
      </c>
      <c r="B69" s="14" t="s">
        <v>64</v>
      </c>
      <c r="C69" s="15">
        <f>SUM(C70:C77)</f>
        <v>193053048.21</v>
      </c>
      <c r="D69" s="15">
        <f>SUM(D70:D77)</f>
        <v>19099995.28</v>
      </c>
      <c r="E69" s="15">
        <f>SUM(E70:E77)</f>
        <v>1004000</v>
      </c>
      <c r="F69" s="16">
        <f t="shared" si="0"/>
        <v>211149043.49</v>
      </c>
      <c r="G69" s="35">
        <f t="shared" si="1"/>
        <v>-18095995.28</v>
      </c>
      <c r="H69" s="24"/>
    </row>
    <row r="70" spans="1:8" ht="15">
      <c r="A70" s="34">
        <v>1241</v>
      </c>
      <c r="B70" s="14" t="s">
        <v>65</v>
      </c>
      <c r="C70" s="18">
        <v>22371145.87</v>
      </c>
      <c r="D70" s="20">
        <v>948852.19</v>
      </c>
      <c r="E70" s="21">
        <v>0</v>
      </c>
      <c r="F70" s="19">
        <f t="shared" si="0"/>
        <v>23319998.060000002</v>
      </c>
      <c r="G70" s="37">
        <f t="shared" si="1"/>
        <v>-948852.1900000013</v>
      </c>
      <c r="H70" s="24"/>
    </row>
    <row r="71" spans="1:8" ht="15">
      <c r="A71" s="34">
        <v>1242</v>
      </c>
      <c r="B71" s="14" t="s">
        <v>66</v>
      </c>
      <c r="C71" s="18">
        <v>9437743.4</v>
      </c>
      <c r="D71" s="20">
        <v>549109.02</v>
      </c>
      <c r="E71" s="21">
        <v>0</v>
      </c>
      <c r="F71" s="19">
        <f t="shared" si="0"/>
        <v>9986852.42</v>
      </c>
      <c r="G71" s="37">
        <f t="shared" si="1"/>
        <v>-549109.0199999996</v>
      </c>
      <c r="H71" s="24"/>
    </row>
    <row r="72" spans="1:8" ht="15">
      <c r="A72" s="34">
        <v>1243</v>
      </c>
      <c r="B72" s="14" t="s">
        <v>67</v>
      </c>
      <c r="C72" s="18">
        <v>332179.01</v>
      </c>
      <c r="D72" s="21">
        <v>0</v>
      </c>
      <c r="E72" s="21">
        <v>0</v>
      </c>
      <c r="F72" s="19">
        <f t="shared" si="0"/>
        <v>332179.01</v>
      </c>
      <c r="G72" s="37">
        <f t="shared" si="1"/>
        <v>0</v>
      </c>
      <c r="H72" s="24"/>
    </row>
    <row r="73" spans="1:8" ht="15">
      <c r="A73" s="34">
        <v>1244</v>
      </c>
      <c r="B73" s="14" t="s">
        <v>68</v>
      </c>
      <c r="C73" s="18">
        <v>77838275.09</v>
      </c>
      <c r="D73" s="20">
        <v>16023160</v>
      </c>
      <c r="E73" s="20">
        <v>1004000</v>
      </c>
      <c r="F73" s="19">
        <f t="shared" si="0"/>
        <v>92857435.09</v>
      </c>
      <c r="G73" s="37">
        <f t="shared" si="1"/>
        <v>-15019160</v>
      </c>
      <c r="H73" s="24"/>
    </row>
    <row r="74" spans="1:8" ht="15">
      <c r="A74" s="34">
        <v>1245</v>
      </c>
      <c r="B74" s="14" t="s">
        <v>69</v>
      </c>
      <c r="C74" s="18">
        <v>0</v>
      </c>
      <c r="D74" s="18">
        <v>0</v>
      </c>
      <c r="E74" s="18">
        <v>0</v>
      </c>
      <c r="F74" s="19">
        <f t="shared" si="0"/>
        <v>0</v>
      </c>
      <c r="G74" s="37">
        <f t="shared" si="1"/>
        <v>0</v>
      </c>
      <c r="H74" s="24"/>
    </row>
    <row r="75" spans="1:8" ht="15">
      <c r="A75" s="34">
        <v>1246</v>
      </c>
      <c r="B75" s="14" t="s">
        <v>70</v>
      </c>
      <c r="C75" s="18">
        <v>76366573.24</v>
      </c>
      <c r="D75" s="18">
        <v>1578874.07</v>
      </c>
      <c r="E75" s="18">
        <v>0</v>
      </c>
      <c r="F75" s="19">
        <f aca="true" t="shared" si="2" ref="F75:F106">C75+D75-E75</f>
        <v>77945447.30999999</v>
      </c>
      <c r="G75" s="37">
        <f aca="true" t="shared" si="3" ref="G75:G106">C75-F75</f>
        <v>-1578874.0699999928</v>
      </c>
      <c r="H75" s="24"/>
    </row>
    <row r="76" spans="1:8" ht="15">
      <c r="A76" s="34">
        <v>1247</v>
      </c>
      <c r="B76" s="14" t="s">
        <v>71</v>
      </c>
      <c r="C76" s="18">
        <v>580000</v>
      </c>
      <c r="D76" s="18">
        <v>0</v>
      </c>
      <c r="E76" s="18">
        <v>0</v>
      </c>
      <c r="F76" s="19">
        <f t="shared" si="2"/>
        <v>580000</v>
      </c>
      <c r="G76" s="37">
        <f t="shared" si="3"/>
        <v>0</v>
      </c>
      <c r="H76" s="24"/>
    </row>
    <row r="77" spans="1:8" ht="15">
      <c r="A77" s="34">
        <v>1248</v>
      </c>
      <c r="B77" s="14" t="s">
        <v>72</v>
      </c>
      <c r="C77" s="18">
        <v>6127131.6</v>
      </c>
      <c r="D77" s="18">
        <v>0</v>
      </c>
      <c r="E77" s="18">
        <v>0</v>
      </c>
      <c r="F77" s="19">
        <f t="shared" si="2"/>
        <v>6127131.6</v>
      </c>
      <c r="G77" s="37">
        <f t="shared" si="3"/>
        <v>0</v>
      </c>
      <c r="H77" s="24"/>
    </row>
    <row r="78" spans="1:8" ht="15">
      <c r="A78" s="34">
        <v>1250</v>
      </c>
      <c r="B78" s="14" t="s">
        <v>73</v>
      </c>
      <c r="C78" s="15">
        <f>SUM(C79:C83)</f>
        <v>11072341.73</v>
      </c>
      <c r="D78" s="15">
        <f>SUM(D79:D83)</f>
        <v>328485.32</v>
      </c>
      <c r="E78" s="15">
        <f>SUM(E79:E83)</f>
        <v>0</v>
      </c>
      <c r="F78" s="16">
        <f t="shared" si="2"/>
        <v>11400827.05</v>
      </c>
      <c r="G78" s="35">
        <f t="shared" si="3"/>
        <v>-328485.3200000003</v>
      </c>
      <c r="H78" s="24"/>
    </row>
    <row r="79" spans="1:8" ht="15">
      <c r="A79" s="34">
        <v>1251</v>
      </c>
      <c r="B79" s="14" t="s">
        <v>74</v>
      </c>
      <c r="C79" s="15">
        <v>11072341.73</v>
      </c>
      <c r="D79" s="15">
        <v>328485.32</v>
      </c>
      <c r="E79" s="15">
        <v>0</v>
      </c>
      <c r="F79" s="16">
        <f t="shared" si="2"/>
        <v>11400827.05</v>
      </c>
      <c r="G79" s="35">
        <f t="shared" si="3"/>
        <v>-328485.3200000003</v>
      </c>
      <c r="H79" s="24"/>
    </row>
    <row r="80" spans="1:8" ht="15">
      <c r="A80" s="34">
        <v>1252</v>
      </c>
      <c r="B80" s="14" t="s">
        <v>75</v>
      </c>
      <c r="C80" s="15">
        <v>0</v>
      </c>
      <c r="D80" s="15">
        <v>0</v>
      </c>
      <c r="E80" s="15">
        <v>0</v>
      </c>
      <c r="F80" s="16">
        <f t="shared" si="2"/>
        <v>0</v>
      </c>
      <c r="G80" s="35">
        <f t="shared" si="3"/>
        <v>0</v>
      </c>
      <c r="H80" s="24"/>
    </row>
    <row r="81" spans="1:8" ht="15">
      <c r="A81" s="34">
        <v>1253</v>
      </c>
      <c r="B81" s="14" t="s">
        <v>76</v>
      </c>
      <c r="C81" s="15">
        <v>0</v>
      </c>
      <c r="D81" s="15">
        <v>0</v>
      </c>
      <c r="E81" s="15">
        <v>0</v>
      </c>
      <c r="F81" s="16">
        <f t="shared" si="2"/>
        <v>0</v>
      </c>
      <c r="G81" s="35">
        <f t="shared" si="3"/>
        <v>0</v>
      </c>
      <c r="H81" s="24"/>
    </row>
    <row r="82" spans="1:8" ht="15">
      <c r="A82" s="34">
        <v>1254</v>
      </c>
      <c r="B82" s="14" t="s">
        <v>77</v>
      </c>
      <c r="C82" s="15">
        <v>0</v>
      </c>
      <c r="D82" s="15">
        <v>0</v>
      </c>
      <c r="E82" s="15">
        <v>0</v>
      </c>
      <c r="F82" s="16">
        <f t="shared" si="2"/>
        <v>0</v>
      </c>
      <c r="G82" s="35">
        <f t="shared" si="3"/>
        <v>0</v>
      </c>
      <c r="H82" s="24"/>
    </row>
    <row r="83" spans="1:8" ht="15">
      <c r="A83" s="34">
        <v>1259</v>
      </c>
      <c r="B83" s="14" t="s">
        <v>78</v>
      </c>
      <c r="C83" s="15">
        <v>0</v>
      </c>
      <c r="D83" s="15">
        <v>0</v>
      </c>
      <c r="E83" s="15">
        <v>0</v>
      </c>
      <c r="F83" s="16">
        <f t="shared" si="2"/>
        <v>0</v>
      </c>
      <c r="G83" s="35">
        <f t="shared" si="3"/>
        <v>0</v>
      </c>
      <c r="H83" s="24"/>
    </row>
    <row r="84" spans="1:8" ht="15">
      <c r="A84" s="34">
        <v>1260</v>
      </c>
      <c r="B84" s="14" t="s">
        <v>79</v>
      </c>
      <c r="C84" s="15">
        <f>SUM(C85:C89)</f>
        <v>0</v>
      </c>
      <c r="D84" s="15">
        <f>SUM(D85:D89)</f>
        <v>0</v>
      </c>
      <c r="E84" s="15">
        <f>SUM(E85:E89)</f>
        <v>0</v>
      </c>
      <c r="F84" s="16">
        <f t="shared" si="2"/>
        <v>0</v>
      </c>
      <c r="G84" s="35">
        <f t="shared" si="3"/>
        <v>0</v>
      </c>
      <c r="H84" s="24"/>
    </row>
    <row r="85" spans="1:8" ht="15">
      <c r="A85" s="34">
        <v>1261</v>
      </c>
      <c r="B85" s="14" t="s">
        <v>80</v>
      </c>
      <c r="C85" s="15">
        <v>0</v>
      </c>
      <c r="D85" s="15">
        <v>0</v>
      </c>
      <c r="E85" s="15">
        <v>0</v>
      </c>
      <c r="F85" s="16">
        <f t="shared" si="2"/>
        <v>0</v>
      </c>
      <c r="G85" s="35">
        <f t="shared" si="3"/>
        <v>0</v>
      </c>
      <c r="H85" s="24"/>
    </row>
    <row r="86" spans="1:8" ht="15">
      <c r="A86" s="34">
        <v>1262</v>
      </c>
      <c r="B86" s="14" t="s">
        <v>81</v>
      </c>
      <c r="C86" s="15">
        <v>0</v>
      </c>
      <c r="D86" s="15">
        <v>0</v>
      </c>
      <c r="E86" s="15">
        <v>0</v>
      </c>
      <c r="F86" s="16">
        <f t="shared" si="2"/>
        <v>0</v>
      </c>
      <c r="G86" s="35">
        <f t="shared" si="3"/>
        <v>0</v>
      </c>
      <c r="H86" s="24"/>
    </row>
    <row r="87" spans="1:8" ht="15">
      <c r="A87" s="34">
        <v>1263</v>
      </c>
      <c r="B87" s="14" t="s">
        <v>82</v>
      </c>
      <c r="C87" s="15">
        <v>0</v>
      </c>
      <c r="D87" s="15">
        <v>0</v>
      </c>
      <c r="E87" s="15">
        <v>0</v>
      </c>
      <c r="F87" s="16">
        <f t="shared" si="2"/>
        <v>0</v>
      </c>
      <c r="G87" s="35">
        <f t="shared" si="3"/>
        <v>0</v>
      </c>
      <c r="H87" s="24"/>
    </row>
    <row r="88" spans="1:8" ht="15">
      <c r="A88" s="34">
        <v>1264</v>
      </c>
      <c r="B88" s="14" t="s">
        <v>83</v>
      </c>
      <c r="C88" s="15">
        <v>0</v>
      </c>
      <c r="D88" s="15">
        <v>0</v>
      </c>
      <c r="E88" s="15">
        <v>0</v>
      </c>
      <c r="F88" s="16">
        <f t="shared" si="2"/>
        <v>0</v>
      </c>
      <c r="G88" s="35">
        <f t="shared" si="3"/>
        <v>0</v>
      </c>
      <c r="H88" s="24"/>
    </row>
    <row r="89" spans="1:8" ht="15">
      <c r="A89" s="34">
        <v>1265</v>
      </c>
      <c r="B89" s="14" t="s">
        <v>84</v>
      </c>
      <c r="C89" s="15">
        <v>0</v>
      </c>
      <c r="D89" s="15">
        <v>0</v>
      </c>
      <c r="E89" s="15">
        <v>0</v>
      </c>
      <c r="F89" s="16">
        <f t="shared" si="2"/>
        <v>0</v>
      </c>
      <c r="G89" s="35">
        <f t="shared" si="3"/>
        <v>0</v>
      </c>
      <c r="H89" s="24"/>
    </row>
    <row r="90" spans="1:8" ht="15">
      <c r="A90" s="34">
        <v>1270</v>
      </c>
      <c r="B90" s="14" t="s">
        <v>85</v>
      </c>
      <c r="C90" s="15">
        <f>SUM(C91:C96)</f>
        <v>1758449.57</v>
      </c>
      <c r="D90" s="15">
        <f>SUM(D91:D96)</f>
        <v>49077361.43</v>
      </c>
      <c r="E90" s="15">
        <f>SUM(E91:E96)</f>
        <v>47873420.19</v>
      </c>
      <c r="F90" s="16">
        <f t="shared" si="2"/>
        <v>2962390.8100000024</v>
      </c>
      <c r="G90" s="35">
        <f t="shared" si="3"/>
        <v>-1203941.2400000023</v>
      </c>
      <c r="H90" s="24"/>
    </row>
    <row r="91" spans="1:8" ht="15">
      <c r="A91" s="34">
        <v>1271</v>
      </c>
      <c r="B91" s="14" t="s">
        <v>86</v>
      </c>
      <c r="C91" s="18">
        <v>0</v>
      </c>
      <c r="D91" s="18">
        <v>0</v>
      </c>
      <c r="E91" s="18">
        <v>0</v>
      </c>
      <c r="F91" s="19">
        <f t="shared" si="2"/>
        <v>0</v>
      </c>
      <c r="G91" s="37">
        <f t="shared" si="3"/>
        <v>0</v>
      </c>
      <c r="H91" s="24"/>
    </row>
    <row r="92" spans="1:8" ht="15">
      <c r="A92" s="34">
        <v>1272</v>
      </c>
      <c r="B92" s="14" t="s">
        <v>87</v>
      </c>
      <c r="C92" s="18">
        <v>0</v>
      </c>
      <c r="D92" s="18">
        <v>0</v>
      </c>
      <c r="E92" s="18">
        <v>0</v>
      </c>
      <c r="F92" s="19">
        <f t="shared" si="2"/>
        <v>0</v>
      </c>
      <c r="G92" s="37">
        <f t="shared" si="3"/>
        <v>0</v>
      </c>
      <c r="H92" s="24"/>
    </row>
    <row r="93" spans="1:8" ht="15">
      <c r="A93" s="34">
        <v>1273</v>
      </c>
      <c r="B93" s="14" t="s">
        <v>88</v>
      </c>
      <c r="C93" s="18">
        <v>0</v>
      </c>
      <c r="D93" s="18">
        <v>0</v>
      </c>
      <c r="E93" s="18">
        <v>0</v>
      </c>
      <c r="F93" s="19">
        <f t="shared" si="2"/>
        <v>0</v>
      </c>
      <c r="G93" s="37">
        <f t="shared" si="3"/>
        <v>0</v>
      </c>
      <c r="H93" s="24"/>
    </row>
    <row r="94" spans="1:8" ht="15">
      <c r="A94" s="34">
        <v>1274</v>
      </c>
      <c r="B94" s="14" t="s">
        <v>89</v>
      </c>
      <c r="C94" s="18">
        <v>1758449.57</v>
      </c>
      <c r="D94" s="20">
        <v>49077361.43</v>
      </c>
      <c r="E94" s="20">
        <v>47873420.19</v>
      </c>
      <c r="F94" s="19">
        <f t="shared" si="2"/>
        <v>2962390.8100000024</v>
      </c>
      <c r="G94" s="37">
        <f t="shared" si="3"/>
        <v>-1203941.2400000023</v>
      </c>
      <c r="H94" s="24"/>
    </row>
    <row r="95" spans="1:8" ht="15">
      <c r="A95" s="34">
        <v>1275</v>
      </c>
      <c r="B95" s="14" t="s">
        <v>90</v>
      </c>
      <c r="C95" s="18">
        <v>0</v>
      </c>
      <c r="D95" s="18">
        <v>0</v>
      </c>
      <c r="E95" s="18">
        <v>0</v>
      </c>
      <c r="F95" s="19">
        <f t="shared" si="2"/>
        <v>0</v>
      </c>
      <c r="G95" s="37">
        <f t="shared" si="3"/>
        <v>0</v>
      </c>
      <c r="H95" s="24"/>
    </row>
    <row r="96" spans="1:8" ht="15">
      <c r="A96" s="34">
        <v>1279</v>
      </c>
      <c r="B96" s="14" t="s">
        <v>91</v>
      </c>
      <c r="C96" s="18">
        <v>0</v>
      </c>
      <c r="D96" s="18">
        <v>0</v>
      </c>
      <c r="E96" s="18">
        <v>0</v>
      </c>
      <c r="F96" s="19">
        <f t="shared" si="2"/>
        <v>0</v>
      </c>
      <c r="G96" s="37">
        <f t="shared" si="3"/>
        <v>0</v>
      </c>
      <c r="H96" s="24"/>
    </row>
    <row r="97" spans="1:8" ht="15">
      <c r="A97" s="34">
        <v>1280</v>
      </c>
      <c r="B97" s="14" t="s">
        <v>92</v>
      </c>
      <c r="C97" s="15">
        <f>SUM(C98:C102)</f>
        <v>0</v>
      </c>
      <c r="D97" s="15">
        <f>SUM(D98:D102)</f>
        <v>0</v>
      </c>
      <c r="E97" s="15">
        <f>SUM(E98:E102)</f>
        <v>0</v>
      </c>
      <c r="F97" s="16">
        <f t="shared" si="2"/>
        <v>0</v>
      </c>
      <c r="G97" s="35">
        <f t="shared" si="3"/>
        <v>0</v>
      </c>
      <c r="H97" s="24"/>
    </row>
    <row r="98" spans="1:8" ht="15">
      <c r="A98" s="34">
        <v>1281</v>
      </c>
      <c r="B98" s="14" t="s">
        <v>93</v>
      </c>
      <c r="C98" s="15">
        <v>0</v>
      </c>
      <c r="D98" s="15">
        <v>0</v>
      </c>
      <c r="E98" s="15">
        <v>0</v>
      </c>
      <c r="F98" s="16">
        <f t="shared" si="2"/>
        <v>0</v>
      </c>
      <c r="G98" s="35">
        <f t="shared" si="3"/>
        <v>0</v>
      </c>
      <c r="H98" s="24"/>
    </row>
    <row r="99" spans="1:8" ht="15">
      <c r="A99" s="34">
        <v>1282</v>
      </c>
      <c r="B99" s="14" t="s">
        <v>94</v>
      </c>
      <c r="C99" s="15">
        <v>0</v>
      </c>
      <c r="D99" s="15">
        <v>0</v>
      </c>
      <c r="E99" s="15">
        <v>0</v>
      </c>
      <c r="F99" s="16">
        <f t="shared" si="2"/>
        <v>0</v>
      </c>
      <c r="G99" s="35">
        <f t="shared" si="3"/>
        <v>0</v>
      </c>
      <c r="H99" s="24"/>
    </row>
    <row r="100" spans="1:8" ht="15">
      <c r="A100" s="34">
        <v>1283</v>
      </c>
      <c r="B100" s="14" t="s">
        <v>95</v>
      </c>
      <c r="C100" s="15">
        <v>0</v>
      </c>
      <c r="D100" s="15">
        <v>0</v>
      </c>
      <c r="E100" s="15">
        <v>0</v>
      </c>
      <c r="F100" s="16">
        <f t="shared" si="2"/>
        <v>0</v>
      </c>
      <c r="G100" s="35">
        <f t="shared" si="3"/>
        <v>0</v>
      </c>
      <c r="H100" s="24"/>
    </row>
    <row r="101" spans="1:8" ht="15.75" customHeight="1">
      <c r="A101" s="34">
        <v>1284</v>
      </c>
      <c r="B101" s="14" t="s">
        <v>96</v>
      </c>
      <c r="C101" s="15">
        <v>0</v>
      </c>
      <c r="D101" s="15">
        <v>0</v>
      </c>
      <c r="E101" s="15">
        <v>0</v>
      </c>
      <c r="F101" s="16">
        <f t="shared" si="2"/>
        <v>0</v>
      </c>
      <c r="G101" s="35">
        <f t="shared" si="3"/>
        <v>0</v>
      </c>
      <c r="H101" s="24"/>
    </row>
    <row r="102" spans="1:8" ht="15">
      <c r="A102" s="34">
        <v>1289</v>
      </c>
      <c r="B102" s="14" t="s">
        <v>97</v>
      </c>
      <c r="C102" s="15">
        <v>0</v>
      </c>
      <c r="D102" s="15">
        <v>0</v>
      </c>
      <c r="E102" s="15">
        <v>0</v>
      </c>
      <c r="F102" s="16">
        <f t="shared" si="2"/>
        <v>0</v>
      </c>
      <c r="G102" s="35">
        <f t="shared" si="3"/>
        <v>0</v>
      </c>
      <c r="H102" s="24"/>
    </row>
    <row r="103" spans="1:8" ht="15">
      <c r="A103" s="34">
        <v>1290</v>
      </c>
      <c r="B103" s="14" t="s">
        <v>98</v>
      </c>
      <c r="C103" s="15">
        <f>SUM(C104:C106)</f>
        <v>0</v>
      </c>
      <c r="D103" s="15">
        <f>SUM(D104:D106)</f>
        <v>0</v>
      </c>
      <c r="E103" s="15">
        <f>SUM(E104:E106)</f>
        <v>0</v>
      </c>
      <c r="F103" s="16">
        <f t="shared" si="2"/>
        <v>0</v>
      </c>
      <c r="G103" s="35">
        <f t="shared" si="3"/>
        <v>0</v>
      </c>
      <c r="H103" s="24"/>
    </row>
    <row r="104" spans="1:8" ht="15">
      <c r="A104" s="34">
        <v>1291</v>
      </c>
      <c r="B104" s="14" t="s">
        <v>99</v>
      </c>
      <c r="C104" s="15">
        <v>0</v>
      </c>
      <c r="D104" s="15">
        <v>0</v>
      </c>
      <c r="E104" s="15">
        <v>0</v>
      </c>
      <c r="F104" s="16">
        <f t="shared" si="2"/>
        <v>0</v>
      </c>
      <c r="G104" s="35">
        <f t="shared" si="3"/>
        <v>0</v>
      </c>
      <c r="H104" s="24"/>
    </row>
    <row r="105" spans="1:8" ht="15">
      <c r="A105" s="34">
        <v>1292</v>
      </c>
      <c r="B105" s="14" t="s">
        <v>100</v>
      </c>
      <c r="C105" s="15">
        <v>0</v>
      </c>
      <c r="D105" s="15">
        <v>0</v>
      </c>
      <c r="E105" s="15">
        <v>0</v>
      </c>
      <c r="F105" s="16">
        <f t="shared" si="2"/>
        <v>0</v>
      </c>
      <c r="G105" s="35">
        <f t="shared" si="3"/>
        <v>0</v>
      </c>
      <c r="H105" s="24"/>
    </row>
    <row r="106" spans="1:8" ht="15">
      <c r="A106" s="38">
        <v>1293</v>
      </c>
      <c r="B106" s="39" t="s">
        <v>101</v>
      </c>
      <c r="C106" s="40">
        <v>0</v>
      </c>
      <c r="D106" s="40">
        <v>0</v>
      </c>
      <c r="E106" s="40">
        <v>0</v>
      </c>
      <c r="F106" s="41">
        <f t="shared" si="2"/>
        <v>0</v>
      </c>
      <c r="G106" s="42">
        <f t="shared" si="3"/>
        <v>0</v>
      </c>
      <c r="H106" s="24"/>
    </row>
    <row r="107" spans="1:8" ht="15">
      <c r="A107" s="24"/>
      <c r="B107" s="24"/>
      <c r="C107" s="26"/>
      <c r="D107" s="26"/>
      <c r="E107" s="26"/>
      <c r="F107" s="26"/>
      <c r="G107" s="26"/>
      <c r="H107" s="24"/>
    </row>
    <row r="108" spans="1:8" ht="15">
      <c r="A108" s="24"/>
      <c r="B108" s="24" t="s">
        <v>105</v>
      </c>
      <c r="C108" s="26"/>
      <c r="D108" s="26"/>
      <c r="E108" s="26"/>
      <c r="F108" s="26"/>
      <c r="G108" s="26"/>
      <c r="H108" s="24"/>
    </row>
    <row r="109" spans="1:8" ht="15">
      <c r="A109" s="24"/>
      <c r="B109" s="27"/>
      <c r="C109" s="28"/>
      <c r="D109" s="28"/>
      <c r="E109" s="28"/>
      <c r="F109" s="28"/>
      <c r="G109" s="28"/>
      <c r="H109" s="24"/>
    </row>
    <row r="110" spans="2:7" ht="15" hidden="1">
      <c r="B110" s="6"/>
      <c r="C110" s="5"/>
      <c r="D110" s="6"/>
      <c r="E110" s="5"/>
      <c r="F110" s="6"/>
      <c r="G110" s="5"/>
    </row>
    <row r="111" spans="2:7" ht="15" hidden="1">
      <c r="B111" s="9"/>
      <c r="C111" s="5"/>
      <c r="D111" s="9"/>
      <c r="E111" s="5"/>
      <c r="F111" s="9"/>
      <c r="G111" s="5"/>
    </row>
    <row r="112" spans="2:6" ht="15" hidden="1">
      <c r="B112" s="7"/>
      <c r="D112" s="7"/>
      <c r="F112" s="7"/>
    </row>
    <row r="113" ht="15" hidden="1"/>
    <row r="114" ht="15" hidden="1"/>
    <row r="115" ht="15" hidden="1"/>
    <row r="116" spans="3:6" ht="15" hidden="1">
      <c r="C116" s="52"/>
      <c r="D116" s="52"/>
      <c r="E116" s="52"/>
      <c r="F116" s="52"/>
    </row>
    <row r="117" spans="3:6" ht="15" hidden="1">
      <c r="C117" s="52"/>
      <c r="D117" s="52"/>
      <c r="E117" s="52"/>
      <c r="F117" s="52"/>
    </row>
    <row r="118" spans="3:6" ht="15" hidden="1">
      <c r="C118" s="52"/>
      <c r="D118" s="52"/>
      <c r="E118" s="52"/>
      <c r="F118" s="52"/>
    </row>
    <row r="119" ht="15"/>
    <row r="120" ht="15"/>
  </sheetData>
  <sheetProtection/>
  <mergeCells count="5">
    <mergeCell ref="A1:G1"/>
    <mergeCell ref="A2:G2"/>
    <mergeCell ref="A4:G4"/>
    <mergeCell ref="C116:F118"/>
    <mergeCell ref="A3:G3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2017-03-03T22:33:08Z</cp:lastPrinted>
  <dcterms:created xsi:type="dcterms:W3CDTF">2010-12-03T18:40:30Z</dcterms:created>
  <dcterms:modified xsi:type="dcterms:W3CDTF">2017-12-07T21:15:46Z</dcterms:modified>
  <cp:category/>
  <cp:version/>
  <cp:contentType/>
  <cp:contentStatus/>
</cp:coreProperties>
</file>